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30" windowHeight="11760"/>
  </bookViews>
  <sheets>
    <sheet name="Բյուջե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3" l="1"/>
  <c r="G26" i="3"/>
  <c r="F26" i="3"/>
  <c r="F24" i="3" l="1"/>
  <c r="H24" i="3" s="1"/>
  <c r="H25" i="3" s="1"/>
  <c r="F5" i="3" l="1"/>
  <c r="F15" i="3"/>
  <c r="H15" i="3" s="1"/>
  <c r="F9" i="3"/>
  <c r="F22" i="3"/>
  <c r="H5" i="3" l="1"/>
  <c r="G17" i="3"/>
  <c r="G19" i="3" l="1"/>
  <c r="H19" i="3" s="1"/>
  <c r="G23" i="3"/>
  <c r="H23" i="3" s="1"/>
  <c r="F14" i="3" l="1"/>
  <c r="H14" i="3" l="1"/>
  <c r="G18" i="3"/>
  <c r="H22" i="3"/>
  <c r="H17" i="3"/>
  <c r="F13" i="3"/>
  <c r="H13" i="3" s="1"/>
  <c r="F12" i="3"/>
  <c r="H18" i="3" l="1"/>
  <c r="H12" i="3"/>
  <c r="H20" i="3" l="1"/>
</calcChain>
</file>

<file path=xl/sharedStrings.xml><?xml version="1.0" encoding="utf-8"?>
<sst xmlns="http://schemas.openxmlformats.org/spreadsheetml/2006/main" count="55" uniqueCount="43">
  <si>
    <t>#</t>
  </si>
  <si>
    <t>ԾԱԽՍԻ ԱՌԱՐԿԱ</t>
  </si>
  <si>
    <t>Միավորի անվանումը հատ/օր/տուփ</t>
  </si>
  <si>
    <t>Պահանջվող քանակը</t>
  </si>
  <si>
    <t>Ընդամենը</t>
  </si>
  <si>
    <t>ԸՆԴԱՄԵՆԸ</t>
  </si>
  <si>
    <t>ԲՅՈՒՋԵ</t>
  </si>
  <si>
    <t>Միավորի գինը (ՀՀ դրամ)</t>
  </si>
  <si>
    <t>Ա․</t>
  </si>
  <si>
    <t>Բ․</t>
  </si>
  <si>
    <t>Գործուղում/Տրանսպորտային ծախսեր</t>
  </si>
  <si>
    <t>Պահանջվող գումարը    ՄԱԶԾ-ից (ՀՀ դրամ)</t>
  </si>
  <si>
    <t xml:space="preserve">Ընդամենը  </t>
  </si>
  <si>
    <t>Դ․</t>
  </si>
  <si>
    <t>Գրասենյակային սարքավորումներ</t>
  </si>
  <si>
    <t>Ե․</t>
  </si>
  <si>
    <t>Այլ (մանրամասն նշել)</t>
  </si>
  <si>
    <t>X</t>
  </si>
  <si>
    <t xml:space="preserve">Սույն դրամաշնորհի շրջանակներում ՝ ՄԱԶԾ կողմից տրամադրված դրամական միջոցները չեն կարող օգտագործվել որպես աշխատավարձ կամ դրան հավասարեցված այլ վճարումներ տրամադրելու նպատակով (բացառություն են կազմում, անկախ փորձագետների վարձատրությունը, կամ կազմակերպվող դասընթացների դասընթացավարների աշխատավարձերը և դրան հավասարեցված վճարները) </t>
  </si>
  <si>
    <t>Ծառայություններ և խորհրդատվություն</t>
  </si>
  <si>
    <t>Ներդրում համայնքապետարանից                                   (ՀՀ դրամ)</t>
  </si>
  <si>
    <t>Պռոյեկտոր</t>
  </si>
  <si>
    <t>Պռոյեկտորի էկրան</t>
  </si>
  <si>
    <t>հատ</t>
  </si>
  <si>
    <t>օր</t>
  </si>
  <si>
    <t>հատ/օր</t>
  </si>
  <si>
    <t>Ուժեղացուցիչ</t>
  </si>
  <si>
    <t>Բարձրախոս</t>
  </si>
  <si>
    <t>Սարքավորումների տեղափոխման ու մոնտաժային աշխատանքներ</t>
  </si>
  <si>
    <t>Սոցիալական վիդեոհոլովակի պատրաստում</t>
  </si>
  <si>
    <t xml:space="preserve">Թեքահարթակի վերանորոգում  </t>
  </si>
  <si>
    <t>Քաղաքացիական նախաձեռնող խմբերի ձևավորում, իրազեկում և հանրային քարոզարշավների կազմակերպում/Տրանսպորտային ծախսեր/</t>
  </si>
  <si>
    <t>անգամ</t>
  </si>
  <si>
    <t>Կոնֆերանս խոսափող</t>
  </si>
  <si>
    <t>Smart հեռուստացույց</t>
  </si>
  <si>
    <t xml:space="preserve">Smart հեռուստացույցը պատին ամրացմնելու կախիչ </t>
  </si>
  <si>
    <t>Վիդեոկամերա</t>
  </si>
  <si>
    <t xml:space="preserve">Տեղեկատվական վահանակի ձեռքբերում և տեղադրում </t>
  </si>
  <si>
    <t xml:space="preserve">Ամսաթիվ`   </t>
  </si>
  <si>
    <t xml:space="preserve">Ծրագրի պատասխանատու՝         </t>
  </si>
  <si>
    <t>Վանուհի Բարեղամյան</t>
  </si>
  <si>
    <t xml:space="preserve">   19-12-2024թ.</t>
  </si>
  <si>
    <t xml:space="preserve">Հավելված 2
Հրազդան համայքի ավագանու
2025 թվականի  փետրվարի ___-ի N___-ի որոշման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</si>
</sst>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Sylfaen"/>
      <family val="1"/>
    </font>
    <font>
      <sz val="10"/>
      <color theme="1"/>
      <name val="Arial"/>
      <family val="2"/>
    </font>
    <font>
      <sz val="10"/>
      <color theme="1"/>
      <name val="Arial Armenian"/>
      <family val="2"/>
    </font>
    <font>
      <b/>
      <sz val="10"/>
      <color theme="1"/>
      <name val="Sylfaen"/>
      <family val="1"/>
    </font>
    <font>
      <b/>
      <sz val="11"/>
      <name val="Calibri"/>
      <family val="2"/>
      <scheme val="minor"/>
    </font>
    <font>
      <sz val="10"/>
      <name val="Arial Armenian"/>
      <family val="2"/>
    </font>
    <font>
      <b/>
      <sz val="1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i/>
      <sz val="9"/>
      <color theme="1"/>
      <name val="Sylfaen"/>
      <family val="1"/>
    </font>
    <font>
      <b/>
      <i/>
      <sz val="11"/>
      <color rgb="FFC00000"/>
      <name val="Sylfae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/>
    <xf numFmtId="0" fontId="0" fillId="4" borderId="0" xfId="0" applyFill="1" applyBorder="1"/>
    <xf numFmtId="0" fontId="7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164" fontId="4" fillId="0" borderId="1" xfId="1" applyNumberFormat="1" applyFont="1" applyBorder="1" applyAlignment="1">
      <alignment vertical="center"/>
    </xf>
    <xf numFmtId="164" fontId="8" fillId="3" borderId="1" xfId="1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left" wrapText="1"/>
    </xf>
    <xf numFmtId="164" fontId="5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 wrapText="1"/>
    </xf>
    <xf numFmtId="164" fontId="8" fillId="3" borderId="1" xfId="1" applyNumberFormat="1" applyFont="1" applyFill="1" applyBorder="1" applyAlignment="1">
      <alignment horizontal="left" vertical="center"/>
    </xf>
    <xf numFmtId="164" fontId="4" fillId="2" borderId="9" xfId="1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5" fillId="5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right" vertical="center"/>
    </xf>
    <xf numFmtId="0" fontId="4" fillId="5" borderId="1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/>
    </xf>
    <xf numFmtId="164" fontId="4" fillId="5" borderId="10" xfId="0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horizontal="center" vertical="center"/>
    </xf>
    <xf numFmtId="164" fontId="11" fillId="5" borderId="1" xfId="1" applyNumberFormat="1" applyFont="1" applyFill="1" applyBorder="1" applyAlignment="1">
      <alignment horizontal="right" vertical="center"/>
    </xf>
    <xf numFmtId="164" fontId="4" fillId="5" borderId="1" xfId="1" applyNumberFormat="1" applyFont="1" applyFill="1" applyBorder="1" applyAlignment="1">
      <alignment vertical="center" wrapText="1"/>
    </xf>
    <xf numFmtId="164" fontId="4" fillId="5" borderId="1" xfId="1" applyNumberFormat="1" applyFont="1" applyFill="1" applyBorder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164" fontId="4" fillId="5" borderId="10" xfId="1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vertical="center"/>
    </xf>
    <xf numFmtId="1" fontId="4" fillId="0" borderId="1" xfId="0" applyNumberFormat="1" applyFont="1" applyBorder="1" applyAlignment="1">
      <alignment horizontal="right" vertical="center"/>
    </xf>
    <xf numFmtId="164" fontId="4" fillId="4" borderId="1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164" fontId="4" fillId="0" borderId="10" xfId="1" applyNumberFormat="1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164" fontId="8" fillId="3" borderId="1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164" fontId="4" fillId="0" borderId="1" xfId="1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0" fontId="0" fillId="0" borderId="17" xfId="0" applyBorder="1" applyAlignment="1">
      <alignment horizontal="right" wrapText="1"/>
    </xf>
    <xf numFmtId="0" fontId="0" fillId="0" borderId="17" xfId="0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tabSelected="1" topLeftCell="A17" zoomScale="90" zoomScaleNormal="90" workbookViewId="0">
      <selection activeCell="F30" sqref="F30"/>
    </sheetView>
  </sheetViews>
  <sheetFormatPr defaultRowHeight="15" x14ac:dyDescent="0.25"/>
  <cols>
    <col min="1" max="1" width="5.42578125" customWidth="1"/>
    <col min="2" max="2" width="39.85546875" bestFit="1" customWidth="1"/>
    <col min="3" max="3" width="17.7109375" customWidth="1"/>
    <col min="4" max="4" width="14.85546875" customWidth="1"/>
    <col min="5" max="5" width="18" customWidth="1"/>
    <col min="6" max="6" width="21.85546875" customWidth="1"/>
    <col min="7" max="7" width="15.85546875" customWidth="1"/>
    <col min="8" max="8" width="13.42578125" customWidth="1"/>
  </cols>
  <sheetData>
    <row r="1" spans="1:37" ht="89.25" customHeight="1" thickBot="1" x14ac:dyDescent="0.3">
      <c r="F1" s="73" t="s">
        <v>42</v>
      </c>
      <c r="G1" s="74"/>
      <c r="H1" s="74"/>
    </row>
    <row r="2" spans="1:37" ht="18.75" thickBot="1" x14ac:dyDescent="0.3">
      <c r="A2" s="65" t="s">
        <v>6</v>
      </c>
      <c r="B2" s="66"/>
      <c r="C2" s="66"/>
      <c r="D2" s="66"/>
      <c r="E2" s="66"/>
      <c r="F2" s="66"/>
      <c r="G2" s="66"/>
      <c r="H2" s="66"/>
    </row>
    <row r="3" spans="1:37" ht="57.75" customHeight="1" x14ac:dyDescent="0.25">
      <c r="A3" s="8" t="s">
        <v>0</v>
      </c>
      <c r="B3" s="11" t="s">
        <v>1</v>
      </c>
      <c r="C3" s="12" t="s">
        <v>2</v>
      </c>
      <c r="D3" s="12" t="s">
        <v>3</v>
      </c>
      <c r="E3" s="12" t="s">
        <v>7</v>
      </c>
      <c r="F3" s="12" t="s">
        <v>11</v>
      </c>
      <c r="G3" s="12" t="s">
        <v>20</v>
      </c>
      <c r="H3" s="12" t="s">
        <v>4</v>
      </c>
    </row>
    <row r="4" spans="1:37" ht="30" x14ac:dyDescent="0.25">
      <c r="A4" s="14" t="s">
        <v>8</v>
      </c>
      <c r="B4" s="61" t="s">
        <v>19</v>
      </c>
      <c r="C4" s="9"/>
      <c r="D4" s="10"/>
      <c r="E4" s="10"/>
      <c r="F4" s="18" t="s">
        <v>17</v>
      </c>
      <c r="G4" s="10"/>
      <c r="H4" s="10"/>
    </row>
    <row r="5" spans="1:37" s="16" customFormat="1" ht="40.5" customHeight="1" x14ac:dyDescent="0.25">
      <c r="A5" s="15">
        <v>1</v>
      </c>
      <c r="B5" s="51" t="s">
        <v>29</v>
      </c>
      <c r="C5" s="3" t="s">
        <v>23</v>
      </c>
      <c r="D5" s="2">
        <v>5</v>
      </c>
      <c r="E5" s="30">
        <v>60000</v>
      </c>
      <c r="F5" s="30">
        <f>E5*D5</f>
        <v>300000</v>
      </c>
      <c r="G5" s="22"/>
      <c r="H5" s="22">
        <f>SUM(F5,G5)</f>
        <v>300000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x14ac:dyDescent="0.25">
      <c r="A6" s="4"/>
      <c r="B6" s="3"/>
      <c r="C6" s="3"/>
      <c r="D6" s="2"/>
      <c r="E6" s="22"/>
      <c r="F6" s="19"/>
      <c r="G6" s="22"/>
      <c r="H6" s="22"/>
    </row>
    <row r="7" spans="1:37" ht="17.25" customHeight="1" x14ac:dyDescent="0.25">
      <c r="A7" s="40"/>
      <c r="B7" s="41" t="s">
        <v>12</v>
      </c>
      <c r="C7" s="42"/>
      <c r="D7" s="43"/>
      <c r="E7" s="44"/>
      <c r="F7" s="45"/>
      <c r="G7" s="44"/>
      <c r="H7" s="44">
        <v>300000</v>
      </c>
    </row>
    <row r="8" spans="1:37" ht="35.25" customHeight="1" x14ac:dyDescent="0.25">
      <c r="A8" s="47" t="s">
        <v>9</v>
      </c>
      <c r="B8" s="48" t="s">
        <v>10</v>
      </c>
      <c r="C8" s="49"/>
      <c r="D8" s="49"/>
      <c r="E8" s="49"/>
      <c r="F8" s="49"/>
      <c r="G8" s="49"/>
      <c r="H8" s="49"/>
    </row>
    <row r="9" spans="1:37" ht="85.5" customHeight="1" x14ac:dyDescent="0.25">
      <c r="A9" s="50">
        <v>1</v>
      </c>
      <c r="B9" s="51" t="s">
        <v>31</v>
      </c>
      <c r="C9" s="51" t="s">
        <v>32</v>
      </c>
      <c r="D9" s="52">
        <v>15</v>
      </c>
      <c r="E9" s="53">
        <v>2000</v>
      </c>
      <c r="F9" s="55">
        <f>E9*D9</f>
        <v>30000</v>
      </c>
      <c r="G9" s="53"/>
      <c r="H9" s="53">
        <v>30000</v>
      </c>
    </row>
    <row r="10" spans="1:37" ht="16.5" customHeight="1" x14ac:dyDescent="0.25">
      <c r="A10" s="40"/>
      <c r="B10" s="41" t="s">
        <v>12</v>
      </c>
      <c r="C10" s="42"/>
      <c r="D10" s="43"/>
      <c r="E10" s="44"/>
      <c r="F10" s="45"/>
      <c r="G10" s="44"/>
      <c r="H10" s="44">
        <v>30000</v>
      </c>
    </row>
    <row r="11" spans="1:37" s="16" customFormat="1" x14ac:dyDescent="0.25">
      <c r="A11" s="23" t="s">
        <v>13</v>
      </c>
      <c r="B11" s="62" t="s">
        <v>14</v>
      </c>
      <c r="C11" s="24"/>
      <c r="D11" s="24"/>
      <c r="E11" s="24"/>
      <c r="F11" s="24"/>
      <c r="G11" s="24"/>
      <c r="H11" s="24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25">
        <v>1</v>
      </c>
      <c r="B12" s="51" t="s">
        <v>33</v>
      </c>
      <c r="C12" s="26" t="s">
        <v>23</v>
      </c>
      <c r="D12" s="22">
        <v>20</v>
      </c>
      <c r="E12" s="22">
        <v>29000</v>
      </c>
      <c r="F12" s="22">
        <f>E12*D12</f>
        <v>580000</v>
      </c>
      <c r="G12" s="22"/>
      <c r="H12" s="22">
        <f>F12+G12</f>
        <v>580000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25">
        <v>2</v>
      </c>
      <c r="B13" s="51" t="s">
        <v>27</v>
      </c>
      <c r="C13" s="26" t="s">
        <v>23</v>
      </c>
      <c r="D13" s="22">
        <v>5</v>
      </c>
      <c r="E13" s="22">
        <v>38000</v>
      </c>
      <c r="F13" s="22">
        <f>D13*E13</f>
        <v>190000</v>
      </c>
      <c r="G13" s="22"/>
      <c r="H13" s="22">
        <f t="shared" ref="H13:H18" si="0">F13+G13</f>
        <v>190000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6" customFormat="1" x14ac:dyDescent="0.25">
      <c r="A14" s="25">
        <v>3</v>
      </c>
      <c r="B14" s="51" t="s">
        <v>26</v>
      </c>
      <c r="C14" s="26" t="s">
        <v>23</v>
      </c>
      <c r="D14" s="22">
        <v>1</v>
      </c>
      <c r="E14" s="22">
        <v>130000</v>
      </c>
      <c r="F14" s="22">
        <f>E14*D14</f>
        <v>130000</v>
      </c>
      <c r="G14" s="22"/>
      <c r="H14" s="22">
        <f>F14+G14</f>
        <v>130000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s="16" customFormat="1" x14ac:dyDescent="0.25">
      <c r="A15" s="25"/>
      <c r="B15" s="51" t="s">
        <v>36</v>
      </c>
      <c r="C15" s="26" t="s">
        <v>23</v>
      </c>
      <c r="D15" s="22">
        <v>1</v>
      </c>
      <c r="E15" s="22">
        <v>800000</v>
      </c>
      <c r="F15" s="22">
        <f>E15*D15</f>
        <v>800000</v>
      </c>
      <c r="G15" s="22"/>
      <c r="H15" s="22">
        <f>SUM(F15,G15)</f>
        <v>800000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16" customFormat="1" x14ac:dyDescent="0.25">
      <c r="A16" s="25">
        <v>4</v>
      </c>
      <c r="B16" s="51" t="s">
        <v>21</v>
      </c>
      <c r="C16" s="26" t="s">
        <v>23</v>
      </c>
      <c r="D16" s="22">
        <v>1</v>
      </c>
      <c r="E16" s="64">
        <v>300000</v>
      </c>
      <c r="F16" s="22">
        <v>300000</v>
      </c>
      <c r="H16" s="22">
        <v>300000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s="16" customFormat="1" x14ac:dyDescent="0.25">
      <c r="A17" s="25">
        <v>5</v>
      </c>
      <c r="B17" s="51" t="s">
        <v>22</v>
      </c>
      <c r="C17" s="26" t="s">
        <v>23</v>
      </c>
      <c r="D17" s="22">
        <v>1</v>
      </c>
      <c r="E17" s="22">
        <v>110000</v>
      </c>
      <c r="F17" s="22"/>
      <c r="G17" s="22">
        <f>E17*D17</f>
        <v>110000</v>
      </c>
      <c r="H17" s="22">
        <f t="shared" si="0"/>
        <v>110000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6" customFormat="1" x14ac:dyDescent="0.25">
      <c r="A18" s="25">
        <v>6</v>
      </c>
      <c r="B18" s="51" t="s">
        <v>34</v>
      </c>
      <c r="C18" s="26" t="s">
        <v>23</v>
      </c>
      <c r="D18" s="22">
        <v>1</v>
      </c>
      <c r="E18" s="22">
        <v>250000</v>
      </c>
      <c r="F18" s="22"/>
      <c r="G18" s="22">
        <f>E18+F18</f>
        <v>250000</v>
      </c>
      <c r="H18" s="22">
        <f t="shared" si="0"/>
        <v>250000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s="16" customFormat="1" ht="25.5" x14ac:dyDescent="0.25">
      <c r="A19" s="25">
        <v>7</v>
      </c>
      <c r="B19" s="51" t="s">
        <v>35</v>
      </c>
      <c r="C19" s="26" t="s">
        <v>23</v>
      </c>
      <c r="D19" s="22">
        <v>1</v>
      </c>
      <c r="E19" s="22">
        <v>20000</v>
      </c>
      <c r="F19" s="22"/>
      <c r="G19" s="22">
        <f>E19*D19</f>
        <v>20000</v>
      </c>
      <c r="H19" s="22">
        <f>SUM(G19,F19)</f>
        <v>20000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s="16" customFormat="1" x14ac:dyDescent="0.25">
      <c r="A20" s="36"/>
      <c r="B20" s="37" t="s">
        <v>12</v>
      </c>
      <c r="C20" s="38"/>
      <c r="D20" s="39"/>
      <c r="E20" s="39"/>
      <c r="F20" s="39"/>
      <c r="G20" s="39"/>
      <c r="H20" s="39">
        <f>SUM(H12:H19)</f>
        <v>2380000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7" customFormat="1" x14ac:dyDescent="0.25">
      <c r="A21" s="23" t="s">
        <v>15</v>
      </c>
      <c r="B21" s="27" t="s">
        <v>16</v>
      </c>
      <c r="C21" s="23"/>
      <c r="D21" s="23"/>
      <c r="E21" s="23"/>
      <c r="F21" s="23"/>
      <c r="G21" s="23"/>
      <c r="H21" s="23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25.5" x14ac:dyDescent="0.25">
      <c r="A22" s="15">
        <v>1</v>
      </c>
      <c r="B22" s="51" t="s">
        <v>28</v>
      </c>
      <c r="C22" s="3" t="s">
        <v>24</v>
      </c>
      <c r="D22" s="2">
        <v>1</v>
      </c>
      <c r="E22" s="22">
        <v>70000</v>
      </c>
      <c r="F22" s="22">
        <f>D22*E22</f>
        <v>70000</v>
      </c>
      <c r="G22" s="2"/>
      <c r="H22" s="30">
        <f>F22+G22</f>
        <v>70000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ht="25.5" x14ac:dyDescent="0.25">
      <c r="A23" s="15">
        <v>2</v>
      </c>
      <c r="B23" s="51" t="s">
        <v>37</v>
      </c>
      <c r="C23" s="3" t="s">
        <v>25</v>
      </c>
      <c r="D23" s="54">
        <v>3</v>
      </c>
      <c r="E23" s="22">
        <v>100000</v>
      </c>
      <c r="F23" s="22"/>
      <c r="G23" s="22">
        <f>E23*D23</f>
        <v>300000</v>
      </c>
      <c r="H23" s="22">
        <f>SUM(G23,F23)</f>
        <v>300000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56">
        <v>4</v>
      </c>
      <c r="B24" s="51" t="s">
        <v>30</v>
      </c>
      <c r="C24" s="57" t="s">
        <v>23</v>
      </c>
      <c r="D24" s="58">
        <v>2</v>
      </c>
      <c r="E24" s="59">
        <v>150000</v>
      </c>
      <c r="F24" s="60">
        <f>E24*D24</f>
        <v>300000</v>
      </c>
      <c r="G24" s="59"/>
      <c r="H24" s="59">
        <f>SUM(F24:G24)</f>
        <v>300000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ht="15.75" thickBot="1" x14ac:dyDescent="0.3">
      <c r="A25" s="31"/>
      <c r="B25" s="32" t="s">
        <v>12</v>
      </c>
      <c r="C25" s="33"/>
      <c r="D25" s="34"/>
      <c r="E25" s="34"/>
      <c r="F25" s="35"/>
      <c r="G25" s="46"/>
      <c r="H25" s="35">
        <f>SUM(H22:H24)</f>
        <v>670000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.75" thickBot="1" x14ac:dyDescent="0.3">
      <c r="A26" s="5"/>
      <c r="B26" s="13" t="s">
        <v>5</v>
      </c>
      <c r="C26" s="6"/>
      <c r="D26" s="7"/>
      <c r="E26" s="7"/>
      <c r="F26" s="29">
        <f>SUM(F5:F24)</f>
        <v>2700000</v>
      </c>
      <c r="G26" s="29">
        <f>SUM(G16:G25)</f>
        <v>680000</v>
      </c>
      <c r="H26" s="28">
        <f>SUM(F26:G26)</f>
        <v>3380000</v>
      </c>
    </row>
    <row r="27" spans="1:37" ht="18.75" thickBot="1" x14ac:dyDescent="0.3">
      <c r="A27" s="1"/>
    </row>
    <row r="28" spans="1:37" ht="30" x14ac:dyDescent="0.25">
      <c r="A28" s="1"/>
      <c r="B28" s="67" t="s">
        <v>18</v>
      </c>
      <c r="C28" s="68"/>
      <c r="D28" s="69"/>
      <c r="F28" s="20" t="s">
        <v>39</v>
      </c>
      <c r="G28" s="63" t="s">
        <v>40</v>
      </c>
    </row>
    <row r="29" spans="1:37" ht="45" customHeight="1" thickBot="1" x14ac:dyDescent="0.3">
      <c r="A29" s="1"/>
      <c r="B29" s="70"/>
      <c r="C29" s="71"/>
      <c r="D29" s="72"/>
      <c r="F29" s="21" t="s">
        <v>38</v>
      </c>
      <c r="G29" t="s">
        <v>41</v>
      </c>
    </row>
    <row r="30" spans="1:37" ht="39.75" customHeight="1" x14ac:dyDescent="0.25">
      <c r="A30" s="1"/>
      <c r="F30" s="20"/>
    </row>
    <row r="32" spans="1:37" ht="68.25" customHeight="1" x14ac:dyDescent="0.25"/>
  </sheetData>
  <mergeCells count="3">
    <mergeCell ref="A2:H2"/>
    <mergeCell ref="B28:D29"/>
    <mergeCell ref="F1:H1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Բյուջե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2025-01-20T11:11:34Z</dcterms:modified>
</cp:coreProperties>
</file>